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gliosr\Desktop\Last 6DoubleCheckBrightspace\"/>
    </mc:Choice>
  </mc:AlternateContent>
  <xr:revisionPtr revIDLastSave="0" documentId="13_ncr:1_{FE260DA7-74BA-426D-983C-6F2D538CCA3F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Sheet1" sheetId="1" r:id="rId1"/>
  </sheets>
  <definedNames>
    <definedName name="_xlnm.Print_Area" localSheetId="0">Sheet1!$A$1:$L$67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1" l="1"/>
  <c r="G34" i="1" s="1"/>
  <c r="G17" i="1"/>
  <c r="G33" i="1" s="1"/>
  <c r="D28" i="1"/>
  <c r="F17" i="1"/>
  <c r="F33" i="1" s="1"/>
  <c r="F13" i="1"/>
  <c r="F18" i="1" s="1"/>
  <c r="F34" i="1" s="1"/>
  <c r="F12" i="1"/>
  <c r="F28" i="1" s="1"/>
  <c r="G12" i="1"/>
  <c r="G28" i="1" s="1"/>
  <c r="G13" i="1"/>
  <c r="G29" i="1" s="1"/>
  <c r="D34" i="1"/>
  <c r="D33" i="1"/>
  <c r="D29" i="1"/>
  <c r="F29" i="1" l="1"/>
  <c r="I29" i="1" s="1"/>
  <c r="I28" i="1"/>
  <c r="I34" i="1"/>
  <c r="I35" i="1" s="1"/>
  <c r="D53" i="1" s="1"/>
  <c r="I33" i="1"/>
  <c r="I30" i="1" l="1"/>
  <c r="D46" i="1" s="1"/>
  <c r="D45" i="1" l="1"/>
  <c r="F45" i="1" s="1"/>
  <c r="D48" i="1" s="1"/>
  <c r="D54" i="1"/>
  <c r="F53" i="1" s="1"/>
  <c r="D56" i="1" s="1"/>
  <c r="D66" i="1" l="1"/>
</calcChain>
</file>

<file path=xl/sharedStrings.xml><?xml version="1.0" encoding="utf-8"?>
<sst xmlns="http://schemas.openxmlformats.org/spreadsheetml/2006/main" count="67" uniqueCount="38">
  <si>
    <t xml:space="preserve">SUCCESS CENTER PRACTICE SHEET </t>
  </si>
  <si>
    <t xml:space="preserve">Economics 201 </t>
  </si>
  <si>
    <t xml:space="preserve">Calculating CPI </t>
  </si>
  <si>
    <r>
      <rPr>
        <b/>
        <sz val="11"/>
        <color theme="1"/>
        <rFont val="Calibri"/>
        <family val="2"/>
        <scheme val="minor"/>
      </rPr>
      <t>Step 1</t>
    </r>
    <r>
      <rPr>
        <sz val="11"/>
        <color theme="1"/>
        <rFont val="Calibri"/>
        <family val="2"/>
        <scheme val="minor"/>
      </rPr>
      <t xml:space="preserve">:  Calculate each year's market basket.  To find the market basket, multiply each year's  </t>
    </r>
  </si>
  <si>
    <t xml:space="preserve">price to the base year's quantities.  </t>
  </si>
  <si>
    <r>
      <rPr>
        <b/>
        <sz val="11"/>
        <color theme="1"/>
        <rFont val="Calibri"/>
        <family val="2"/>
        <scheme val="minor"/>
      </rPr>
      <t>Step 2</t>
    </r>
    <r>
      <rPr>
        <sz val="11"/>
        <color theme="1"/>
        <rFont val="Calibri"/>
        <family val="2"/>
        <scheme val="minor"/>
      </rPr>
      <t xml:space="preserve">:  Consider the results in order to better understand base year and current year's information. </t>
    </r>
  </si>
  <si>
    <t>2011 (base year)</t>
  </si>
  <si>
    <t xml:space="preserve">Item </t>
  </si>
  <si>
    <t>Price</t>
  </si>
  <si>
    <t xml:space="preserve">Quantity </t>
  </si>
  <si>
    <t>oranges</t>
  </si>
  <si>
    <t>haircuts</t>
  </si>
  <si>
    <t>Quantity</t>
  </si>
  <si>
    <r>
      <rPr>
        <b/>
        <sz val="11"/>
        <color theme="1"/>
        <rFont val="Calibri"/>
        <family val="2"/>
        <scheme val="minor"/>
      </rPr>
      <t>Step 3</t>
    </r>
    <r>
      <rPr>
        <sz val="11"/>
        <color theme="1"/>
        <rFont val="Calibri"/>
        <family val="2"/>
        <scheme val="minor"/>
      </rPr>
      <t xml:space="preserve">:  Use the appropriate formula in order to determine each year's CPI. </t>
    </r>
  </si>
  <si>
    <r>
      <rPr>
        <b/>
        <sz val="11"/>
        <color theme="1"/>
        <rFont val="Calibri"/>
        <family val="2"/>
        <scheme val="minor"/>
      </rPr>
      <t>Step 4</t>
    </r>
    <r>
      <rPr>
        <sz val="11"/>
        <color theme="1"/>
        <rFont val="Calibri"/>
        <family val="2"/>
        <scheme val="minor"/>
      </rPr>
      <t xml:space="preserve">:  Calculate the inflation or deflation rate. </t>
    </r>
  </si>
  <si>
    <t xml:space="preserve">Solutions: </t>
  </si>
  <si>
    <r>
      <rPr>
        <b/>
        <sz val="11"/>
        <color theme="1"/>
        <rFont val="Calibri"/>
        <family val="2"/>
        <scheme val="minor"/>
      </rPr>
      <t>Step 1</t>
    </r>
    <r>
      <rPr>
        <sz val="11"/>
        <color theme="1"/>
        <rFont val="Calibri"/>
        <family val="2"/>
        <scheme val="minor"/>
      </rPr>
      <t xml:space="preserve">: </t>
    </r>
  </si>
  <si>
    <t>₌</t>
  </si>
  <si>
    <r>
      <rPr>
        <b/>
        <sz val="11"/>
        <color theme="1"/>
        <rFont val="Calibri"/>
        <family val="2"/>
        <scheme val="minor"/>
      </rPr>
      <t>Step 2</t>
    </r>
    <r>
      <rPr>
        <sz val="11"/>
        <color theme="1"/>
        <rFont val="Calibri"/>
        <family val="2"/>
        <scheme val="minor"/>
      </rPr>
      <t xml:space="preserve">: </t>
    </r>
  </si>
  <si>
    <t>The cost of oranges increased by $0.10 and the cost of a haircut increased by $0.87. </t>
  </si>
  <si>
    <t>Quantities of items changed, oranges = 58, haircuts = 42, but current year's quantities are not </t>
  </si>
  <si>
    <t>considered.</t>
  </si>
  <si>
    <r>
      <rPr>
        <b/>
        <sz val="11"/>
        <color theme="1"/>
        <rFont val="Calibri"/>
        <family val="2"/>
        <scheme val="minor"/>
      </rPr>
      <t>Step 3</t>
    </r>
    <r>
      <rPr>
        <sz val="11"/>
        <color theme="1"/>
        <rFont val="Calibri"/>
        <family val="2"/>
        <scheme val="minor"/>
      </rPr>
      <t xml:space="preserve">: </t>
    </r>
  </si>
  <si>
    <t xml:space="preserve">CPI 2011 </t>
  </si>
  <si>
    <t xml:space="preserve">Cost of CPI market basket at current year prices </t>
  </si>
  <si>
    <t>* 100</t>
  </si>
  <si>
    <t>Cost of CPI market basket at base year prices</t>
  </si>
  <si>
    <t>CPI 2011</t>
  </si>
  <si>
    <t xml:space="preserve">CPI 2012 </t>
  </si>
  <si>
    <t xml:space="preserve">Cost of CPI market basket at base year prices </t>
  </si>
  <si>
    <t>CPI 2012</t>
  </si>
  <si>
    <r>
      <rPr>
        <b/>
        <sz val="11"/>
        <color theme="1"/>
        <rFont val="Calibri"/>
        <family val="2"/>
        <scheme val="minor"/>
      </rPr>
      <t>Step 4</t>
    </r>
    <r>
      <rPr>
        <sz val="11"/>
        <color theme="1"/>
        <rFont val="Calibri"/>
        <family val="2"/>
        <scheme val="minor"/>
      </rPr>
      <t xml:space="preserve">: </t>
    </r>
  </si>
  <si>
    <t xml:space="preserve">Inflation rate = </t>
  </si>
  <si>
    <t xml:space="preserve">CPI in current year - CPI in previous year </t>
  </si>
  <si>
    <t>CPI in previous year</t>
  </si>
  <si>
    <t>=113.6-100.0</t>
  </si>
  <si>
    <t>Solutions continued:</t>
  </si>
  <si>
    <t>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</si>
</sst>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0.0%"/>
    <numFmt numFmtId="166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0" xfId="0" applyFill="1" applyBorder="1"/>
    <xf numFmtId="164" fontId="0" fillId="0" borderId="0" xfId="0" applyNumberFormat="1"/>
    <xf numFmtId="1" fontId="0" fillId="0" borderId="0" xfId="0" applyNumberFormat="1"/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164" fontId="0" fillId="0" borderId="1" xfId="0" applyNumberFormat="1" applyBorder="1"/>
    <xf numFmtId="0" fontId="2" fillId="0" borderId="0" xfId="0" applyFont="1" applyAlignment="1">
      <alignment horizontal="center"/>
    </xf>
    <xf numFmtId="0" fontId="1" fillId="0" borderId="0" xfId="0" applyFont="1"/>
    <xf numFmtId="0" fontId="0" fillId="0" borderId="0" xfId="0" applyBorder="1" applyAlignment="1"/>
    <xf numFmtId="0" fontId="2" fillId="0" borderId="0" xfId="0" applyFont="1" applyBorder="1" applyAlignment="1">
      <alignment vertical="center"/>
    </xf>
    <xf numFmtId="165" fontId="0" fillId="0" borderId="0" xfId="0" applyNumberForma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66" fontId="0" fillId="0" borderId="0" xfId="0" applyNumberFormat="1" applyAlignment="1">
      <alignment vertical="center"/>
    </xf>
    <xf numFmtId="166" fontId="0" fillId="0" borderId="0" xfId="0" applyNumberFormat="1"/>
    <xf numFmtId="165" fontId="0" fillId="0" borderId="0" xfId="0" applyNumberFormat="1"/>
    <xf numFmtId="0" fontId="0" fillId="0" borderId="0" xfId="0" applyBorder="1"/>
    <xf numFmtId="164" fontId="0" fillId="0" borderId="0" xfId="0" applyNumberFormat="1" applyBorder="1"/>
    <xf numFmtId="1" fontId="1" fillId="0" borderId="0" xfId="0" applyNumberFormat="1" applyFont="1"/>
    <xf numFmtId="0" fontId="0" fillId="0" borderId="0" xfId="0" applyAlignment="1">
      <alignment horizont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8"/>
  <sheetViews>
    <sheetView tabSelected="1" topLeftCell="A41" zoomScaleNormal="100" workbookViewId="0">
      <selection activeCell="W32" sqref="W32"/>
    </sheetView>
  </sheetViews>
  <sheetFormatPr defaultRowHeight="15" x14ac:dyDescent="0.25"/>
  <cols>
    <col min="3" max="3" width="8.7109375" customWidth="1"/>
    <col min="10" max="10" width="10" customWidth="1"/>
  </cols>
  <sheetData>
    <row r="1" spans="1:11" ht="23.25" x14ac:dyDescent="0.35">
      <c r="B1" s="33" t="s">
        <v>0</v>
      </c>
      <c r="C1" s="33"/>
      <c r="D1" s="33"/>
      <c r="E1" s="33"/>
      <c r="F1" s="33"/>
      <c r="G1" s="33"/>
      <c r="H1" s="33"/>
      <c r="I1" s="33"/>
      <c r="J1" s="33"/>
      <c r="K1" s="33"/>
    </row>
    <row r="2" spans="1:11" ht="23.25" x14ac:dyDescent="0.35">
      <c r="B2" s="33" t="s">
        <v>1</v>
      </c>
      <c r="C2" s="33"/>
      <c r="D2" s="33"/>
      <c r="E2" s="33"/>
      <c r="F2" s="33"/>
      <c r="G2" s="33"/>
      <c r="H2" s="33"/>
      <c r="I2" s="33"/>
      <c r="J2" s="33"/>
      <c r="K2" s="33"/>
    </row>
    <row r="3" spans="1:11" ht="23.25" x14ac:dyDescent="0.35">
      <c r="B3" s="33" t="s">
        <v>2</v>
      </c>
      <c r="C3" s="33"/>
      <c r="D3" s="33"/>
      <c r="E3" s="33"/>
      <c r="F3" s="33"/>
      <c r="G3" s="33"/>
      <c r="H3" s="33"/>
      <c r="I3" s="33"/>
      <c r="J3" s="33"/>
      <c r="K3" s="33"/>
    </row>
    <row r="5" spans="1:11" x14ac:dyDescent="0.25">
      <c r="B5" t="s">
        <v>3</v>
      </c>
    </row>
    <row r="6" spans="1:11" x14ac:dyDescent="0.25">
      <c r="B6" t="s">
        <v>4</v>
      </c>
    </row>
    <row r="8" spans="1:11" x14ac:dyDescent="0.25">
      <c r="B8" t="s">
        <v>5</v>
      </c>
    </row>
    <row r="10" spans="1:11" x14ac:dyDescent="0.25">
      <c r="C10" s="25"/>
      <c r="D10" s="28" t="s">
        <v>6</v>
      </c>
      <c r="E10" s="28"/>
      <c r="F10" s="28"/>
      <c r="G10" s="28"/>
    </row>
    <row r="11" spans="1:11" x14ac:dyDescent="0.25">
      <c r="A11" s="29"/>
      <c r="B11" s="29"/>
      <c r="C11" s="22"/>
      <c r="D11" s="27" t="s">
        <v>7</v>
      </c>
      <c r="E11" s="27"/>
      <c r="F11" s="1" t="s">
        <v>8</v>
      </c>
      <c r="G11" s="1" t="s">
        <v>9</v>
      </c>
    </row>
    <row r="12" spans="1:11" x14ac:dyDescent="0.25">
      <c r="A12" s="32"/>
      <c r="B12" s="32"/>
      <c r="C12" s="23"/>
      <c r="D12" s="31" t="s">
        <v>10</v>
      </c>
      <c r="E12" s="31"/>
      <c r="F12" s="3">
        <f>0.8</f>
        <v>0.8</v>
      </c>
      <c r="G12" s="4">
        <f>60</f>
        <v>60</v>
      </c>
    </row>
    <row r="13" spans="1:11" x14ac:dyDescent="0.25">
      <c r="A13" s="32"/>
      <c r="B13" s="32"/>
      <c r="C13" s="23"/>
      <c r="D13" s="32" t="s">
        <v>11</v>
      </c>
      <c r="E13" s="32"/>
      <c r="F13" s="3">
        <f>10</f>
        <v>10</v>
      </c>
      <c r="G13" s="4">
        <f>40</f>
        <v>40</v>
      </c>
    </row>
    <row r="14" spans="1:11" x14ac:dyDescent="0.25">
      <c r="A14" s="22"/>
      <c r="B14" s="22"/>
      <c r="C14" s="22"/>
    </row>
    <row r="15" spans="1:11" x14ac:dyDescent="0.25">
      <c r="A15" s="22"/>
      <c r="B15" s="22"/>
      <c r="C15" s="22"/>
      <c r="D15" s="28">
        <v>2012</v>
      </c>
      <c r="E15" s="28"/>
      <c r="F15" s="28"/>
      <c r="G15" s="28"/>
    </row>
    <row r="16" spans="1:11" x14ac:dyDescent="0.25">
      <c r="A16" s="29"/>
      <c r="B16" s="29"/>
      <c r="C16" s="22"/>
      <c r="D16" s="27" t="s">
        <v>7</v>
      </c>
      <c r="E16" s="27"/>
      <c r="F16" s="1" t="s">
        <v>8</v>
      </c>
      <c r="G16" s="1" t="s">
        <v>12</v>
      </c>
    </row>
    <row r="17" spans="1:9" x14ac:dyDescent="0.25">
      <c r="A17" s="32"/>
      <c r="B17" s="32"/>
      <c r="C17" s="23"/>
      <c r="D17" s="31" t="s">
        <v>10</v>
      </c>
      <c r="E17" s="31"/>
      <c r="F17" s="3">
        <f>0.9</f>
        <v>0.9</v>
      </c>
      <c r="G17" s="4">
        <f>58</f>
        <v>58</v>
      </c>
    </row>
    <row r="18" spans="1:9" x14ac:dyDescent="0.25">
      <c r="A18" s="32"/>
      <c r="B18" s="32"/>
      <c r="C18" s="3"/>
      <c r="D18" s="32" t="s">
        <v>11</v>
      </c>
      <c r="E18" s="32"/>
      <c r="F18" s="3">
        <f>F13*1.087</f>
        <v>10.87</v>
      </c>
      <c r="G18" s="4">
        <f>42</f>
        <v>42</v>
      </c>
    </row>
    <row r="19" spans="1:9" x14ac:dyDescent="0.25">
      <c r="B19" s="2"/>
      <c r="C19" s="3"/>
      <c r="D19" s="4"/>
    </row>
    <row r="20" spans="1:9" x14ac:dyDescent="0.25">
      <c r="B20" t="s">
        <v>13</v>
      </c>
    </row>
    <row r="22" spans="1:9" x14ac:dyDescent="0.25">
      <c r="B22" t="s">
        <v>14</v>
      </c>
    </row>
    <row r="24" spans="1:9" x14ac:dyDescent="0.25">
      <c r="B24" s="9" t="s">
        <v>15</v>
      </c>
    </row>
    <row r="25" spans="1:9" x14ac:dyDescent="0.25">
      <c r="B25" t="s">
        <v>16</v>
      </c>
    </row>
    <row r="26" spans="1:9" x14ac:dyDescent="0.25">
      <c r="B26" s="14"/>
      <c r="C26" s="14"/>
      <c r="D26" s="28" t="s">
        <v>6</v>
      </c>
      <c r="E26" s="28"/>
      <c r="F26" s="28"/>
      <c r="G26" s="28"/>
    </row>
    <row r="27" spans="1:9" x14ac:dyDescent="0.25">
      <c r="B27" s="22"/>
      <c r="C27" s="22"/>
      <c r="D27" s="27" t="s">
        <v>7</v>
      </c>
      <c r="E27" s="27"/>
      <c r="F27" s="1" t="s">
        <v>8</v>
      </c>
      <c r="G27" s="1" t="s">
        <v>12</v>
      </c>
    </row>
    <row r="28" spans="1:9" x14ac:dyDescent="0.25">
      <c r="B28" s="2"/>
      <c r="C28" s="3"/>
      <c r="D28" s="4" t="str">
        <f>D12</f>
        <v>oranges</v>
      </c>
      <c r="F28" s="3">
        <f>F12</f>
        <v>0.8</v>
      </c>
      <c r="G28" s="4">
        <f>G12</f>
        <v>60</v>
      </c>
      <c r="H28" s="6" t="s">
        <v>17</v>
      </c>
      <c r="I28" s="3">
        <f>F28*G28</f>
        <v>48</v>
      </c>
    </row>
    <row r="29" spans="1:9" x14ac:dyDescent="0.25">
      <c r="B29" s="2"/>
      <c r="C29" s="3"/>
      <c r="D29" s="4" t="str">
        <f>D13</f>
        <v>haircuts</v>
      </c>
      <c r="F29" s="3">
        <f>F13</f>
        <v>10</v>
      </c>
      <c r="G29" s="4">
        <f>G13</f>
        <v>40</v>
      </c>
      <c r="H29" s="5" t="s">
        <v>17</v>
      </c>
      <c r="I29" s="7">
        <f>F29*G29</f>
        <v>400</v>
      </c>
    </row>
    <row r="30" spans="1:9" x14ac:dyDescent="0.25">
      <c r="I30" s="3">
        <f>SUM(I28:I29)</f>
        <v>448</v>
      </c>
    </row>
    <row r="31" spans="1:9" x14ac:dyDescent="0.25">
      <c r="D31" s="28">
        <v>2012</v>
      </c>
      <c r="E31" s="28"/>
      <c r="F31" s="28"/>
      <c r="G31" s="28"/>
    </row>
    <row r="32" spans="1:9" x14ac:dyDescent="0.25">
      <c r="B32" s="22"/>
      <c r="C32" s="22"/>
      <c r="D32" s="27" t="s">
        <v>7</v>
      </c>
      <c r="E32" s="27"/>
      <c r="F32" s="1" t="s">
        <v>8</v>
      </c>
      <c r="G32" s="1" t="s">
        <v>12</v>
      </c>
    </row>
    <row r="33" spans="2:9" x14ac:dyDescent="0.25">
      <c r="B33" s="2"/>
      <c r="C33" s="3"/>
      <c r="D33" s="4" t="str">
        <f>D17</f>
        <v>oranges</v>
      </c>
      <c r="F33" s="3">
        <f>F17</f>
        <v>0.9</v>
      </c>
      <c r="G33" s="24">
        <f>G17</f>
        <v>58</v>
      </c>
      <c r="H33" s="8" t="s">
        <v>17</v>
      </c>
      <c r="I33" s="3">
        <f>F33*G33</f>
        <v>52.2</v>
      </c>
    </row>
    <row r="34" spans="2:9" x14ac:dyDescent="0.25">
      <c r="B34" s="2"/>
      <c r="C34" s="3"/>
      <c r="D34" s="4" t="str">
        <f>D18</f>
        <v>haircuts</v>
      </c>
      <c r="F34" s="3">
        <f>F18</f>
        <v>10.87</v>
      </c>
      <c r="G34" s="24">
        <f>G18</f>
        <v>42</v>
      </c>
      <c r="H34" s="8" t="s">
        <v>17</v>
      </c>
      <c r="I34" s="7">
        <f>F34*G34</f>
        <v>456.53999999999996</v>
      </c>
    </row>
    <row r="35" spans="2:9" x14ac:dyDescent="0.25">
      <c r="I35" s="3">
        <f>SUM(I33:I34)</f>
        <v>508.73999999999995</v>
      </c>
    </row>
    <row r="36" spans="2:9" x14ac:dyDescent="0.25">
      <c r="B36" t="s">
        <v>18</v>
      </c>
    </row>
    <row r="37" spans="2:9" x14ac:dyDescent="0.25">
      <c r="B37" t="s">
        <v>19</v>
      </c>
    </row>
    <row r="38" spans="2:9" x14ac:dyDescent="0.25">
      <c r="B38" t="s">
        <v>20</v>
      </c>
      <c r="F38" s="10"/>
      <c r="G38" s="10"/>
      <c r="H38" s="11"/>
      <c r="I38" s="12"/>
    </row>
    <row r="39" spans="2:9" x14ac:dyDescent="0.25">
      <c r="B39" t="s">
        <v>21</v>
      </c>
      <c r="F39" s="10"/>
      <c r="G39" s="10"/>
      <c r="H39" s="11"/>
      <c r="I39" s="12"/>
    </row>
    <row r="40" spans="2:9" x14ac:dyDescent="0.25">
      <c r="F40" s="10"/>
      <c r="G40" s="10"/>
      <c r="H40" s="26"/>
      <c r="I40" s="12"/>
    </row>
    <row r="41" spans="2:9" x14ac:dyDescent="0.25">
      <c r="B41" t="s">
        <v>22</v>
      </c>
    </row>
    <row r="42" spans="2:9" x14ac:dyDescent="0.25">
      <c r="B42" t="s">
        <v>23</v>
      </c>
      <c r="C42" s="13" t="s">
        <v>17</v>
      </c>
      <c r="D42" s="29" t="s">
        <v>24</v>
      </c>
      <c r="E42" s="29"/>
      <c r="F42" s="29"/>
      <c r="G42" s="29"/>
      <c r="H42" s="29"/>
      <c r="I42" s="36" t="s">
        <v>25</v>
      </c>
    </row>
    <row r="43" spans="2:9" x14ac:dyDescent="0.25">
      <c r="D43" s="30" t="s">
        <v>26</v>
      </c>
      <c r="E43" s="30"/>
      <c r="F43" s="30"/>
      <c r="G43" s="30"/>
      <c r="H43" s="30"/>
      <c r="I43" s="36"/>
    </row>
    <row r="45" spans="2:9" x14ac:dyDescent="0.25">
      <c r="C45" s="13" t="s">
        <v>17</v>
      </c>
      <c r="D45" s="15">
        <f>I30</f>
        <v>448</v>
      </c>
      <c r="E45" s="8" t="s">
        <v>17</v>
      </c>
      <c r="F45" s="36">
        <f>D45/D46</f>
        <v>1</v>
      </c>
      <c r="G45" s="18" t="s">
        <v>25</v>
      </c>
      <c r="H45" s="17"/>
      <c r="I45" s="18"/>
    </row>
    <row r="46" spans="2:9" x14ac:dyDescent="0.25">
      <c r="D46" s="16">
        <f>I30</f>
        <v>448</v>
      </c>
      <c r="F46" s="36"/>
      <c r="G46" s="18"/>
      <c r="H46" s="18"/>
      <c r="I46" s="18"/>
    </row>
    <row r="48" spans="2:9" x14ac:dyDescent="0.25">
      <c r="B48" t="s">
        <v>27</v>
      </c>
      <c r="C48" s="13" t="s">
        <v>17</v>
      </c>
      <c r="D48" s="20">
        <f>F45*100</f>
        <v>100</v>
      </c>
    </row>
    <row r="49" spans="2:9" x14ac:dyDescent="0.25">
      <c r="C49" s="13"/>
      <c r="D49" s="20"/>
    </row>
    <row r="50" spans="2:9" x14ac:dyDescent="0.25">
      <c r="B50" t="s">
        <v>28</v>
      </c>
      <c r="C50" s="13" t="s">
        <v>17</v>
      </c>
      <c r="D50" s="27" t="s">
        <v>24</v>
      </c>
      <c r="E50" s="27"/>
      <c r="F50" s="27"/>
      <c r="G50" s="27"/>
      <c r="H50" s="27"/>
      <c r="I50" s="36" t="s">
        <v>25</v>
      </c>
    </row>
    <row r="51" spans="2:9" x14ac:dyDescent="0.25">
      <c r="D51" s="30" t="s">
        <v>29</v>
      </c>
      <c r="E51" s="30"/>
      <c r="F51" s="30"/>
      <c r="G51" s="30"/>
      <c r="H51" s="30"/>
      <c r="I51" s="36"/>
    </row>
    <row r="53" spans="2:9" x14ac:dyDescent="0.25">
      <c r="C53" s="13" t="s">
        <v>17</v>
      </c>
      <c r="D53" s="7">
        <f>I35</f>
        <v>508.73999999999995</v>
      </c>
      <c r="E53" s="13" t="s">
        <v>17</v>
      </c>
      <c r="F53" s="36">
        <f>D53/D54</f>
        <v>1.1355803571428571</v>
      </c>
      <c r="G53" s="18" t="s">
        <v>25</v>
      </c>
      <c r="H53" s="17"/>
      <c r="I53" s="19"/>
    </row>
    <row r="54" spans="2:9" x14ac:dyDescent="0.25">
      <c r="D54" s="3">
        <f>I30</f>
        <v>448</v>
      </c>
      <c r="F54" s="36"/>
      <c r="G54" s="18"/>
      <c r="H54" s="17"/>
      <c r="I54" s="19"/>
    </row>
    <row r="56" spans="2:9" x14ac:dyDescent="0.25">
      <c r="B56" t="s">
        <v>30</v>
      </c>
      <c r="C56" s="13" t="s">
        <v>17</v>
      </c>
      <c r="D56" s="20">
        <f>F53*100</f>
        <v>113.55803571428571</v>
      </c>
    </row>
    <row r="58" spans="2:9" x14ac:dyDescent="0.25">
      <c r="B58" s="9" t="s">
        <v>36</v>
      </c>
    </row>
    <row r="59" spans="2:9" x14ac:dyDescent="0.25">
      <c r="B59" t="s">
        <v>31</v>
      </c>
    </row>
    <row r="60" spans="2:9" x14ac:dyDescent="0.25">
      <c r="B60" t="s">
        <v>32</v>
      </c>
      <c r="D60" s="27" t="s">
        <v>33</v>
      </c>
      <c r="E60" s="27"/>
      <c r="F60" s="27"/>
      <c r="G60" s="27"/>
      <c r="H60" s="27"/>
      <c r="I60" s="37" t="s">
        <v>25</v>
      </c>
    </row>
    <row r="61" spans="2:9" x14ac:dyDescent="0.25">
      <c r="D61" s="34" t="s">
        <v>34</v>
      </c>
      <c r="E61" s="34"/>
      <c r="F61" s="34"/>
      <c r="G61" s="34"/>
      <c r="H61" s="34"/>
      <c r="I61" s="37"/>
    </row>
    <row r="63" spans="2:9" x14ac:dyDescent="0.25">
      <c r="C63" s="13" t="s">
        <v>17</v>
      </c>
      <c r="D63" s="35" t="s">
        <v>35</v>
      </c>
      <c r="E63" s="35"/>
      <c r="F63" t="s">
        <v>37</v>
      </c>
    </row>
    <row r="64" spans="2:9" x14ac:dyDescent="0.25">
      <c r="D64" s="30">
        <v>100</v>
      </c>
      <c r="E64" s="30"/>
    </row>
    <row r="66" spans="2:4" x14ac:dyDescent="0.25">
      <c r="B66" t="s">
        <v>32</v>
      </c>
      <c r="D66" s="21">
        <f>(D56-D48)/D48</f>
        <v>0.13558035714285707</v>
      </c>
    </row>
    <row r="67" spans="2:4" x14ac:dyDescent="0.25">
      <c r="C67" s="13"/>
      <c r="D67" s="21"/>
    </row>
    <row r="68" spans="2:4" x14ac:dyDescent="0.25">
      <c r="C68" s="13"/>
      <c r="D68" s="21"/>
    </row>
  </sheetData>
  <mergeCells count="29">
    <mergeCell ref="D32:E32"/>
    <mergeCell ref="A18:B18"/>
    <mergeCell ref="D18:E18"/>
    <mergeCell ref="D63:E63"/>
    <mergeCell ref="D64:E64"/>
    <mergeCell ref="B1:K1"/>
    <mergeCell ref="B2:K2"/>
    <mergeCell ref="B3:K3"/>
    <mergeCell ref="A11:B11"/>
    <mergeCell ref="A12:B12"/>
    <mergeCell ref="A13:B13"/>
    <mergeCell ref="A16:B16"/>
    <mergeCell ref="A17:B17"/>
    <mergeCell ref="D60:H60"/>
    <mergeCell ref="D61:H61"/>
    <mergeCell ref="D50:H50"/>
    <mergeCell ref="D51:H51"/>
    <mergeCell ref="D11:E11"/>
    <mergeCell ref="D10:G10"/>
    <mergeCell ref="D42:H42"/>
    <mergeCell ref="D43:H43"/>
    <mergeCell ref="D17:E17"/>
    <mergeCell ref="D16:E16"/>
    <mergeCell ref="D13:E13"/>
    <mergeCell ref="D12:E12"/>
    <mergeCell ref="D15:G15"/>
    <mergeCell ref="D26:G26"/>
    <mergeCell ref="D27:E27"/>
    <mergeCell ref="D31:G31"/>
  </mergeCells>
  <pageMargins left="0.7" right="0.7" top="0.75" bottom="0.75" header="0.3" footer="0.3"/>
  <pageSetup scale="82" orientation="landscape" r:id="rId1"/>
  <rowBreaks count="2" manualBreakCount="2">
    <brk id="23" max="11" man="1"/>
    <brk id="57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68e4323-6166-419a-8f53-6e3a0b61b862">6DJW6YC4HTV2-395-441</_dlc_DocId>
    <_dlc_DocIdUrl xmlns="568e4323-6166-419a-8f53-6e3a0b61b862">
      <Url>https://infoshare.swic.edu/sites/dept/SuccessCenter/SuccessCenterStaffSite/_layouts/15/DocIdRedir.aspx?ID=6DJW6YC4HTV2-395-441</Url>
      <Description>6DJW6YC4HTV2-395-441</Description>
    </_dlc_DocIdUrl>
    <Timeframe xmlns="568e4323-6166-419a-8f53-6e3a0b61b862"/>
    <Year xmlns="568e4323-6166-419a-8f53-6e3a0b61b862">11</Year>
    <Active xmlns="6f749cba-a4da-4d82-ab9b-84d4b597cd5a">true</Active>
    <Handout_x0020_Type0 xmlns="b3e6bea2-5c2f-41bd-bcf9-3e6a72f41f89">Worksheet</Handout_x0020_Type0>
    <Course0 xmlns="b3e6bea2-5c2f-41bd-bcf9-3e6a72f41f89">ECON201</Course0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392DC3D1514419E8D12D0EE558DC3" ma:contentTypeVersion="5" ma:contentTypeDescription="Create a new document." ma:contentTypeScope="" ma:versionID="c339a5c9534a15cbfb2c25d4be5a3326">
  <xsd:schema xmlns:xsd="http://www.w3.org/2001/XMLSchema" xmlns:xs="http://www.w3.org/2001/XMLSchema" xmlns:p="http://schemas.microsoft.com/office/2006/metadata/properties" xmlns:ns2="b3e6bea2-5c2f-41bd-bcf9-3e6a72f41f89" xmlns:ns3="568e4323-6166-419a-8f53-6e3a0b61b862" xmlns:ns4="6f749cba-a4da-4d82-ab9b-84d4b597cd5a" targetNamespace="http://schemas.microsoft.com/office/2006/metadata/properties" ma:root="true" ma:fieldsID="73bb82051c4d39ccbbd56717dacdb07b" ns2:_="" ns3:_="" ns4:_="">
    <xsd:import namespace="b3e6bea2-5c2f-41bd-bcf9-3e6a72f41f89"/>
    <xsd:import namespace="568e4323-6166-419a-8f53-6e3a0b61b862"/>
    <xsd:import namespace="6f749cba-a4da-4d82-ab9b-84d4b597cd5a"/>
    <xsd:element name="properties">
      <xsd:complexType>
        <xsd:sequence>
          <xsd:element name="documentManagement">
            <xsd:complexType>
              <xsd:all>
                <xsd:element ref="ns2:Course0"/>
                <xsd:element ref="ns2:Handout_x0020_Type0"/>
                <xsd:element ref="ns3:Timeframe" minOccurs="0"/>
                <xsd:element ref="ns3:Year" minOccurs="0"/>
                <xsd:element ref="ns4:Activ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e6bea2-5c2f-41bd-bcf9-3e6a72f41f89" elementFormDefault="qualified">
    <xsd:import namespace="http://schemas.microsoft.com/office/2006/documentManagement/types"/>
    <xsd:import namespace="http://schemas.microsoft.com/office/infopath/2007/PartnerControls"/>
    <xsd:element name="Course0" ma:index="3" ma:displayName="Course" ma:format="Dropdown" ma:internalName="Course0">
      <xsd:simpleType>
        <xsd:restriction base="dms:Choice">
          <xsd:enumeration value="ACCT105"/>
          <xsd:enumeration value="ACCT110"/>
          <xsd:enumeration value="ACCT111"/>
          <xsd:enumeration value="BIOL100"/>
          <xsd:enumeration value="BIOL101"/>
          <xsd:enumeration value="BIOL105"/>
          <xsd:enumeration value="BIOL157"/>
          <xsd:enumeration value="BIOL158"/>
          <xsd:enumeration value="BUS101"/>
          <xsd:enumeration value="BUS205"/>
          <xsd:enumeration value="BUS209"/>
          <xsd:enumeration value="BUS215"/>
          <xsd:enumeration value="CHEM101"/>
          <xsd:enumeration value="CHEM105"/>
          <xsd:enumeration value="ECON115"/>
          <xsd:enumeration value="ECON201"/>
          <xsd:enumeration value="ECON202"/>
          <xsd:enumeration value="ES101"/>
          <xsd:enumeration value="ES102"/>
          <xsd:enumeration value="MATH093"/>
          <xsd:enumeration value="MATH095"/>
          <xsd:enumeration value="MATH096"/>
          <xsd:enumeration value="MATH097"/>
          <xsd:enumeration value="MATH107"/>
          <xsd:enumeration value="MATH111"/>
          <xsd:enumeration value="MATH112"/>
          <xsd:enumeration value="MATH113"/>
          <xsd:enumeration value="MATH114"/>
          <xsd:enumeration value="MATH191"/>
          <xsd:enumeration value="MATH203"/>
          <xsd:enumeration value="MATH204"/>
          <xsd:enumeration value="MGMT102"/>
          <xsd:enumeration value="PHYS101"/>
          <xsd:enumeration value="PHYS151"/>
          <xsd:enumeration value="PHYS204"/>
          <xsd:enumeration value="GENERAL"/>
          <xsd:enumeration value="BOOTCAMP"/>
          <xsd:enumeration value="READING"/>
          <xsd:enumeration value="WRITING"/>
        </xsd:restriction>
      </xsd:simpleType>
    </xsd:element>
    <xsd:element name="Handout_x0020_Type0" ma:index="4" ma:displayName="Handout Type" ma:format="Dropdown" ma:internalName="Handout_x0020_Type0">
      <xsd:simpleType>
        <xsd:restriction base="dms:Choice">
          <xsd:enumeration value="Informational"/>
          <xsd:enumeration value="Other"/>
          <xsd:enumeration value="Worksheet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8e4323-6166-419a-8f53-6e3a0b61b862" elementFormDefault="qualified">
    <xsd:import namespace="http://schemas.microsoft.com/office/2006/documentManagement/types"/>
    <xsd:import namespace="http://schemas.microsoft.com/office/infopath/2007/PartnerControls"/>
    <xsd:element name="Timeframe" ma:index="5" nillable="true" ma:displayName="Timeframe" ma:internalName="Timefram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ademic"/>
                    <xsd:enumeration value="beginning"/>
                    <xsd:enumeration value="calendar"/>
                    <xsd:enumeration value="day"/>
                    <xsd:enumeration value="end"/>
                    <xsd:enumeration value="enrollment"/>
                    <xsd:enumeration value="fall"/>
                    <xsd:enumeration value="fiscal"/>
                    <xsd:enumeration value="friday"/>
                    <xsd:enumeration value="middle"/>
                    <xsd:enumeration value="monday"/>
                    <xsd:enumeration value="night"/>
                    <xsd:enumeration value="saturday"/>
                    <xsd:enumeration value="spring"/>
                    <xsd:enumeration value="summer"/>
                    <xsd:enumeration value="sunday"/>
                    <xsd:enumeration value="surs"/>
                    <xsd:enumeration value="thursday"/>
                    <xsd:enumeration value="tuesday"/>
                    <xsd:enumeration value="wednesday"/>
                  </xsd:restriction>
                </xsd:simpleType>
              </xsd:element>
            </xsd:sequence>
          </xsd:extension>
        </xsd:complexContent>
      </xsd:complexType>
    </xsd:element>
    <xsd:element name="Year" ma:index="6" nillable="true" ma:displayName="Year" ma:list="{6ac9e68d-0079-43da-86e0-7344592b2008}" ma:internalName="Year" ma:readOnly="false" ma:showField="Title" ma:web="568e4323-6166-419a-8f53-6e3a0b61b862">
      <xsd:simpleType>
        <xsd:restriction base="dms:Lookup"/>
      </xsd:simpleType>
    </xsd:element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749cba-a4da-4d82-ab9b-84d4b597cd5a" elementFormDefault="qualified">
    <xsd:import namespace="http://schemas.microsoft.com/office/2006/documentManagement/types"/>
    <xsd:import namespace="http://schemas.microsoft.com/office/infopath/2007/PartnerControls"/>
    <xsd:element name="Active" ma:index="7" nillable="true" ma:displayName="Active" ma:default="1" ma:internalName="Activ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1" ma:displayName="Title"/>
        <xsd:element ref="dc:subject" minOccurs="0" maxOccurs="1" ma:index="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2A004A-32B7-4C35-A80D-8DBF398198FE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B60BE76-3A28-4D77-AAD5-3FD7CA09C6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330066-CECA-4BB3-BD7D-0E48C12FBF32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6f749cba-a4da-4d82-ab9b-84d4b597cd5a"/>
    <ds:schemaRef ds:uri="568e4323-6166-419a-8f53-6e3a0b61b862"/>
    <ds:schemaRef ds:uri="b3e6bea2-5c2f-41bd-bcf9-3e6a72f41f89"/>
  </ds:schemaRefs>
</ds:datastoreItem>
</file>

<file path=customXml/itemProps4.xml><?xml version="1.0" encoding="utf-8"?>
<ds:datastoreItem xmlns:ds="http://schemas.openxmlformats.org/officeDocument/2006/customXml" ds:itemID="{92F37FED-8E33-4D67-A9B0-2F67E14823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e6bea2-5c2f-41bd-bcf9-3e6a72f41f89"/>
    <ds:schemaRef ds:uri="568e4323-6166-419a-8f53-6e3a0b61b862"/>
    <ds:schemaRef ds:uri="6f749cba-a4da-4d82-ab9b-84d4b597c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Southwestern Illinois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CPI Practice</dc:title>
  <dc:subject>Economics</dc:subject>
  <dc:creator>helpdesk</dc:creator>
  <cp:keywords/>
  <dc:description/>
  <cp:lastModifiedBy>Gugliotta, Sharon</cp:lastModifiedBy>
  <cp:revision/>
  <cp:lastPrinted>2026-03-25T14:32:57Z</cp:lastPrinted>
  <dcterms:created xsi:type="dcterms:W3CDTF">2013-11-21T21:49:16Z</dcterms:created>
  <dcterms:modified xsi:type="dcterms:W3CDTF">2026-03-25T15:19:05Z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0x010100837392DC3D1514419E8D12D0EE558DC3</vt:lpwstr>
  </property>
  <property fmtid="{D5CDD505-2E9C-101B-9397-08002B2CF9AE}" pid="3" name="_dlc_DocIdItemGuid">
    <vt:lpwstr>109ae835-8429-4972-b3d7-158b94602509</vt:lpwstr>
  </property>
  <property fmtid="{D5CDD505-2E9C-101B-9397-08002B2CF9AE}" pid="4" name="Course">
    <vt:lpwstr>ECON201</vt:lpwstr>
  </property>
  <property fmtid="{D5CDD505-2E9C-101B-9397-08002B2CF9AE}" pid="5" name="Handout Type">
    <vt:lpwstr>Worksheet</vt:lpwstr>
  </property>
</Properties>
</file>